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Beuden\Documents\Normandy Parish\Normandy Parish Council\"/>
    </mc:Choice>
  </mc:AlternateContent>
  <xr:revisionPtr revIDLastSave="0" documentId="8_{C7C628EF-D0AA-4BF4-96BA-CCC40295DEDF}" xr6:coauthVersionLast="47" xr6:coauthVersionMax="47" xr10:uidLastSave="{00000000-0000-0000-0000-000000000000}"/>
  <bookViews>
    <workbookView xWindow="-120" yWindow="-120" windowWidth="29040" windowHeight="15840" xr2:uid="{819EECEA-20C0-4F66-BCC5-40A41277EC6E}"/>
  </bookViews>
  <sheets>
    <sheet name="F&amp;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L30" i="1"/>
  <c r="L35" i="1" s="1"/>
  <c r="H30" i="1"/>
  <c r="E30" i="1"/>
  <c r="E35" i="1" s="1"/>
  <c r="D30" i="1"/>
  <c r="D35" i="1" s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J30" i="1" s="1"/>
  <c r="J35" i="1" s="1"/>
  <c r="F11" i="1"/>
  <c r="L9" i="1"/>
  <c r="L32" i="1" s="1"/>
  <c r="H9" i="1"/>
  <c r="H32" i="1" s="1"/>
  <c r="E9" i="1"/>
  <c r="E34" i="1" s="1"/>
  <c r="D9" i="1"/>
  <c r="D34" i="1" s="1"/>
  <c r="J8" i="1"/>
  <c r="F8" i="1"/>
  <c r="J7" i="1"/>
  <c r="F7" i="1"/>
  <c r="J6" i="1"/>
  <c r="F6" i="1"/>
  <c r="J5" i="1"/>
  <c r="J9" i="1" s="1"/>
  <c r="F5" i="1"/>
  <c r="D36" i="1" l="1"/>
  <c r="J32" i="1"/>
  <c r="J34" i="1"/>
  <c r="J36" i="1" s="1"/>
  <c r="E36" i="1"/>
  <c r="F34" i="1"/>
  <c r="F35" i="1"/>
  <c r="F9" i="1"/>
  <c r="F32" i="1" s="1"/>
  <c r="D32" i="1"/>
  <c r="E32" i="1"/>
  <c r="H34" i="1"/>
  <c r="H36" i="1" s="1"/>
  <c r="L34" i="1"/>
  <c r="L36" i="1" s="1"/>
  <c r="F30" i="1"/>
  <c r="F36" i="1" l="1"/>
</calcChain>
</file>

<file path=xl/sharedStrings.xml><?xml version="1.0" encoding="utf-8"?>
<sst xmlns="http://schemas.openxmlformats.org/spreadsheetml/2006/main" count="49" uniqueCount="48">
  <si>
    <t>From RBS system</t>
  </si>
  <si>
    <t>Actual</t>
  </si>
  <si>
    <t xml:space="preserve">Annual  </t>
  </si>
  <si>
    <t>Variance</t>
  </si>
  <si>
    <t>Paid by</t>
  </si>
  <si>
    <t xml:space="preserve">True </t>
  </si>
  <si>
    <t>2022/23</t>
  </si>
  <si>
    <t>YTD</t>
  </si>
  <si>
    <t>Budget</t>
  </si>
  <si>
    <t>GBC</t>
  </si>
  <si>
    <t>Draft</t>
  </si>
  <si>
    <t>Finance and Governance</t>
  </si>
  <si>
    <t>Precept</t>
  </si>
  <si>
    <t>Bank Interest</t>
  </si>
  <si>
    <t>CCLA Fund Received</t>
  </si>
  <si>
    <t>Grant Aid Received</t>
  </si>
  <si>
    <t>F&amp;G :- Receipts</t>
  </si>
  <si>
    <t>Photocopier</t>
  </si>
  <si>
    <t>Stationery</t>
  </si>
  <si>
    <t>Postage</t>
  </si>
  <si>
    <t>Office Machinery</t>
  </si>
  <si>
    <t>Rename as IT Equipment</t>
  </si>
  <si>
    <t>Minute Binding</t>
  </si>
  <si>
    <t>Meeting Room Hire</t>
  </si>
  <si>
    <t>Flood Forum</t>
  </si>
  <si>
    <t>Move to E&amp;F?</t>
  </si>
  <si>
    <t>Election Expenses</t>
  </si>
  <si>
    <t>Confirmed £3,690 for 2021</t>
  </si>
  <si>
    <t>PWLB Repayments</t>
  </si>
  <si>
    <t>Legal Fees</t>
  </si>
  <si>
    <t>Insurance</t>
  </si>
  <si>
    <t>Confirmed £3,624 for 2021</t>
  </si>
  <si>
    <t>Internal Audit</t>
  </si>
  <si>
    <t>External Audit</t>
  </si>
  <si>
    <t>Subscriptions and Memberships</t>
  </si>
  <si>
    <t>Grants Awarded and Paid</t>
  </si>
  <si>
    <t>Fix at 5% of precept?</t>
  </si>
  <si>
    <t>Other Admin Costs</t>
  </si>
  <si>
    <t>General Contingency</t>
  </si>
  <si>
    <t>Station Access Improvements</t>
  </si>
  <si>
    <t>NEW</t>
  </si>
  <si>
    <t>Software Licences</t>
  </si>
  <si>
    <t>Parish Online, RBS</t>
  </si>
  <si>
    <t>F&amp;G :- Indirect Payments</t>
  </si>
  <si>
    <t>Net Receipts over Payments</t>
  </si>
  <si>
    <t>F &amp; G :- Receipts</t>
  </si>
  <si>
    <t>Payments</t>
  </si>
  <si>
    <t>Net Receipts over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</si>
</sst>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4"/>
      <name val="Calibri"/>
      <family val="2"/>
      <scheme val="minor"/>
    </font>
    <font>
      <b/>
      <u/>
      <sz val="10"/>
      <color theme="9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/>
    <xf numFmtId="0" fontId="1" fillId="0" borderId="0" xfId="0" applyFont="1"/>
    <xf numFmtId="3" fontId="5" fillId="0" borderId="0" xfId="0" applyNumberFormat="1" applyFont="1" applyAlignment="1" applyProtection="1">
      <alignment horizontal="center" vertical="center"/>
      <protection locked="0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4" fillId="0" borderId="0" xfId="0" applyNumberFormat="1" applyFont="1" applyAlignment="1">
      <alignment horizontal="right" vertical="center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6" fillId="0" borderId="1" xfId="0" applyNumberFormat="1" applyFont="1" applyBorder="1"/>
    <xf numFmtId="3" fontId="7" fillId="0" borderId="1" xfId="0" applyNumberFormat="1" applyFont="1" applyBorder="1"/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8" fillId="0" borderId="0" xfId="0" applyNumberFormat="1" applyFont="1" applyAlignment="1" applyProtection="1">
      <alignment horizontal="right" vertical="center"/>
      <protection locked="0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6" fillId="0" borderId="2" xfId="0" applyNumberFormat="1" applyFont="1" applyBorder="1"/>
    <xf numFmtId="3" fontId="7" fillId="0" borderId="2" xfId="0" applyNumberFormat="1" applyFont="1" applyBorder="1" applyAlignment="1" applyProtection="1">
      <alignment horizontal="right" vertical="center"/>
      <protection locked="0"/>
    </xf>
    <xf numFmtId="3" fontId="8" fillId="0" borderId="2" xfId="0" applyNumberFormat="1" applyFont="1" applyBorder="1" applyAlignment="1" applyProtection="1">
      <alignment horizontal="right" vertical="center"/>
      <protection locked="0"/>
    </xf>
    <xf numFmtId="3" fontId="6" fillId="0" borderId="0" xfId="0" applyNumberFormat="1" applyFont="1"/>
    <xf numFmtId="3" fontId="7" fillId="0" borderId="0" xfId="0" applyNumberFormat="1" applyFont="1"/>
    <xf numFmtId="0" fontId="5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DA6A-1A97-4CCE-9EFA-1BC59D9C4310}">
  <dimension ref="A1:N36"/>
  <sheetViews>
    <sheetView tabSelected="1" zoomScale="80" zoomScaleNormal="80" workbookViewId="0">
      <selection activeCell="L20" sqref="L20"/>
    </sheetView>
  </sheetViews>
  <sheetFormatPr defaultRowHeight="15" x14ac:dyDescent="0.25"/>
  <cols>
    <col min="1" max="1" width="8.7109375" style="1"/>
    <col min="2" max="2" width="30.5703125" style="2" customWidth="1"/>
    <col min="3" max="3" width="25.5703125" style="2" customWidth="1"/>
    <col min="4" max="6" width="8.7109375" style="24"/>
    <col min="7" max="7" width="5.5703125" style="3" customWidth="1"/>
    <col min="8" max="8" width="8.7109375" style="25"/>
    <col min="9" max="9" width="5.5703125" style="3" customWidth="1"/>
    <col min="10" max="10" width="8.7109375" style="5"/>
    <col min="11" max="11" width="8.7109375" style="3"/>
    <col min="12" max="12" width="8.7109375" style="6"/>
    <col min="13" max="14" width="8.7109375" style="7"/>
  </cols>
  <sheetData>
    <row r="1" spans="1:14" x14ac:dyDescent="0.25">
      <c r="D1" s="51" t="s">
        <v>0</v>
      </c>
      <c r="E1" s="52"/>
      <c r="F1" s="52"/>
      <c r="H1" s="4"/>
    </row>
    <row r="2" spans="1:14" x14ac:dyDescent="0.25">
      <c r="D2" s="8" t="s">
        <v>1</v>
      </c>
      <c r="E2" s="8" t="s">
        <v>2</v>
      </c>
      <c r="F2" s="8" t="s">
        <v>3</v>
      </c>
      <c r="H2" s="9" t="s">
        <v>4</v>
      </c>
      <c r="J2" s="10" t="s">
        <v>5</v>
      </c>
      <c r="L2" s="11" t="s">
        <v>6</v>
      </c>
    </row>
    <row r="3" spans="1:14" x14ac:dyDescent="0.25">
      <c r="D3" s="8" t="s">
        <v>7</v>
      </c>
      <c r="E3" s="8" t="s">
        <v>8</v>
      </c>
      <c r="F3" s="8"/>
      <c r="H3" s="9" t="s">
        <v>9</v>
      </c>
      <c r="J3" s="10" t="s">
        <v>1</v>
      </c>
      <c r="L3" s="11" t="s">
        <v>10</v>
      </c>
    </row>
    <row r="4" spans="1:14" s="21" customFormat="1" x14ac:dyDescent="0.25">
      <c r="A4" s="12">
        <v>100</v>
      </c>
      <c r="B4" s="13" t="s">
        <v>11</v>
      </c>
      <c r="C4" s="14"/>
      <c r="D4" s="15"/>
      <c r="E4" s="15"/>
      <c r="F4" s="15"/>
      <c r="G4" s="16"/>
      <c r="H4" s="17"/>
      <c r="I4" s="16"/>
      <c r="J4" s="18"/>
      <c r="K4" s="16"/>
      <c r="L4" s="19"/>
      <c r="M4" s="20"/>
      <c r="N4" s="20"/>
    </row>
    <row r="5" spans="1:14" s="21" customFormat="1" x14ac:dyDescent="0.25">
      <c r="A5" s="22">
        <v>1076</v>
      </c>
      <c r="B5" s="23" t="s">
        <v>12</v>
      </c>
      <c r="C5" s="14"/>
      <c r="D5" s="24">
        <v>147000</v>
      </c>
      <c r="E5" s="24">
        <v>147000</v>
      </c>
      <c r="F5" s="24">
        <f>SUM(E5-D5)</f>
        <v>0</v>
      </c>
      <c r="G5" s="16"/>
      <c r="H5" s="25">
        <v>0</v>
      </c>
      <c r="I5" s="16"/>
      <c r="J5" s="5">
        <f>SUM(D5+H5)</f>
        <v>147000</v>
      </c>
      <c r="K5" s="16"/>
      <c r="L5" s="26"/>
      <c r="M5" s="20"/>
      <c r="N5" s="20"/>
    </row>
    <row r="6" spans="1:14" s="21" customFormat="1" x14ac:dyDescent="0.25">
      <c r="A6" s="22">
        <v>1080</v>
      </c>
      <c r="B6" s="23" t="s">
        <v>13</v>
      </c>
      <c r="C6" s="14"/>
      <c r="D6" s="24">
        <v>5</v>
      </c>
      <c r="E6" s="24">
        <v>40</v>
      </c>
      <c r="F6" s="24">
        <f t="shared" ref="F6:F9" si="0">SUM(E6-D6)</f>
        <v>35</v>
      </c>
      <c r="G6" s="16"/>
      <c r="H6" s="25">
        <v>0</v>
      </c>
      <c r="I6" s="16"/>
      <c r="J6" s="5">
        <f t="shared" ref="J6:J29" si="1">SUM(D6+H6)</f>
        <v>5</v>
      </c>
      <c r="K6" s="16"/>
      <c r="L6" s="26">
        <v>10</v>
      </c>
      <c r="M6" s="20"/>
      <c r="N6" s="20"/>
    </row>
    <row r="7" spans="1:14" s="21" customFormat="1" x14ac:dyDescent="0.25">
      <c r="A7" s="22">
        <v>1100</v>
      </c>
      <c r="B7" s="23" t="s">
        <v>14</v>
      </c>
      <c r="C7" s="14"/>
      <c r="D7" s="24">
        <v>1253</v>
      </c>
      <c r="E7" s="24">
        <v>2500</v>
      </c>
      <c r="F7" s="24">
        <f t="shared" si="0"/>
        <v>1247</v>
      </c>
      <c r="G7" s="16"/>
      <c r="H7" s="25">
        <v>0</v>
      </c>
      <c r="I7" s="16"/>
      <c r="J7" s="5">
        <f t="shared" si="1"/>
        <v>1253</v>
      </c>
      <c r="K7" s="16"/>
      <c r="L7" s="26">
        <v>2500</v>
      </c>
      <c r="M7" s="20"/>
      <c r="N7" s="20"/>
    </row>
    <row r="8" spans="1:14" x14ac:dyDescent="0.25">
      <c r="A8" s="22">
        <v>1200</v>
      </c>
      <c r="B8" s="23" t="s">
        <v>15</v>
      </c>
      <c r="D8" s="27">
        <v>7808</v>
      </c>
      <c r="E8" s="27">
        <v>6530</v>
      </c>
      <c r="F8" s="24">
        <f t="shared" si="0"/>
        <v>-1278</v>
      </c>
      <c r="H8" s="25">
        <v>0</v>
      </c>
      <c r="J8" s="5">
        <f t="shared" si="1"/>
        <v>7808</v>
      </c>
      <c r="L8" s="28">
        <v>0</v>
      </c>
    </row>
    <row r="9" spans="1:14" x14ac:dyDescent="0.25">
      <c r="C9" s="13" t="s">
        <v>16</v>
      </c>
      <c r="D9" s="29">
        <f>SUM(D5:D8)</f>
        <v>156066</v>
      </c>
      <c r="E9" s="29">
        <f>SUM(E5:E8)</f>
        <v>156070</v>
      </c>
      <c r="F9" s="29">
        <f t="shared" si="0"/>
        <v>4</v>
      </c>
      <c r="H9" s="30">
        <f>SUM(H5:H8)</f>
        <v>0</v>
      </c>
      <c r="J9" s="31">
        <f>SUM(J5:J8)</f>
        <v>156066</v>
      </c>
      <c r="L9" s="32">
        <f>SUM(L5:L8)</f>
        <v>2510</v>
      </c>
    </row>
    <row r="10" spans="1:14" x14ac:dyDescent="0.25">
      <c r="C10" s="13"/>
      <c r="D10" s="33"/>
      <c r="E10" s="33"/>
      <c r="F10" s="33"/>
      <c r="L10" s="34"/>
    </row>
    <row r="11" spans="1:14" x14ac:dyDescent="0.25">
      <c r="A11" s="22">
        <v>4110</v>
      </c>
      <c r="B11" s="23" t="s">
        <v>17</v>
      </c>
      <c r="D11" s="27">
        <v>0</v>
      </c>
      <c r="E11" s="27">
        <v>400</v>
      </c>
      <c r="F11" s="27">
        <f t="shared" ref="F11:F30" si="2">SUM(E11-D11)</f>
        <v>400</v>
      </c>
      <c r="H11" s="25">
        <v>13</v>
      </c>
      <c r="J11" s="5">
        <f t="shared" si="1"/>
        <v>13</v>
      </c>
      <c r="L11" s="28">
        <v>400</v>
      </c>
    </row>
    <row r="12" spans="1:14" x14ac:dyDescent="0.25">
      <c r="A12" s="22">
        <v>4120</v>
      </c>
      <c r="B12" s="23" t="s">
        <v>18</v>
      </c>
      <c r="D12" s="27">
        <v>33</v>
      </c>
      <c r="E12" s="27">
        <v>957</v>
      </c>
      <c r="F12" s="27">
        <f t="shared" si="2"/>
        <v>924</v>
      </c>
      <c r="H12" s="25">
        <v>0</v>
      </c>
      <c r="J12" s="5">
        <f t="shared" si="1"/>
        <v>33</v>
      </c>
      <c r="L12" s="28">
        <v>750</v>
      </c>
    </row>
    <row r="13" spans="1:14" x14ac:dyDescent="0.25">
      <c r="A13" s="22">
        <v>4130</v>
      </c>
      <c r="B13" s="23" t="s">
        <v>19</v>
      </c>
      <c r="D13" s="27">
        <v>0</v>
      </c>
      <c r="E13" s="27">
        <v>219</v>
      </c>
      <c r="F13" s="27">
        <f t="shared" si="2"/>
        <v>219</v>
      </c>
      <c r="H13" s="25">
        <v>7</v>
      </c>
      <c r="J13" s="5">
        <f t="shared" si="1"/>
        <v>7</v>
      </c>
      <c r="L13" s="28">
        <v>100</v>
      </c>
    </row>
    <row r="14" spans="1:14" x14ac:dyDescent="0.25">
      <c r="A14" s="22">
        <v>4140</v>
      </c>
      <c r="B14" s="23" t="s">
        <v>20</v>
      </c>
      <c r="C14" s="35" t="s">
        <v>21</v>
      </c>
      <c r="D14" s="27">
        <v>0</v>
      </c>
      <c r="E14" s="27">
        <v>500</v>
      </c>
      <c r="F14" s="27">
        <f t="shared" si="2"/>
        <v>500</v>
      </c>
      <c r="H14" s="25">
        <v>0</v>
      </c>
      <c r="J14" s="5">
        <f t="shared" si="1"/>
        <v>0</v>
      </c>
      <c r="L14" s="28">
        <v>500</v>
      </c>
    </row>
    <row r="15" spans="1:14" x14ac:dyDescent="0.25">
      <c r="A15" s="22">
        <v>4150</v>
      </c>
      <c r="B15" s="23" t="s">
        <v>22</v>
      </c>
      <c r="D15" s="27">
        <v>0</v>
      </c>
      <c r="E15" s="27">
        <v>100</v>
      </c>
      <c r="F15" s="27">
        <f t="shared" si="2"/>
        <v>100</v>
      </c>
      <c r="H15" s="25">
        <v>0</v>
      </c>
      <c r="J15" s="5">
        <f t="shared" si="1"/>
        <v>0</v>
      </c>
      <c r="L15" s="28">
        <v>0</v>
      </c>
    </row>
    <row r="16" spans="1:14" x14ac:dyDescent="0.25">
      <c r="A16" s="22">
        <v>4160</v>
      </c>
      <c r="B16" s="23" t="s">
        <v>23</v>
      </c>
      <c r="D16" s="27">
        <v>120</v>
      </c>
      <c r="E16" s="27">
        <v>750</v>
      </c>
      <c r="F16" s="27">
        <f t="shared" si="2"/>
        <v>630</v>
      </c>
      <c r="H16" s="25">
        <v>680</v>
      </c>
      <c r="J16" s="5">
        <f t="shared" si="1"/>
        <v>800</v>
      </c>
      <c r="L16" s="28">
        <v>1500</v>
      </c>
    </row>
    <row r="17" spans="1:12" x14ac:dyDescent="0.25">
      <c r="A17" s="22">
        <v>4170</v>
      </c>
      <c r="B17" s="23" t="s">
        <v>24</v>
      </c>
      <c r="C17" s="35" t="s">
        <v>25</v>
      </c>
      <c r="D17" s="27">
        <v>0</v>
      </c>
      <c r="E17" s="27">
        <v>320</v>
      </c>
      <c r="F17" s="27">
        <f t="shared" si="2"/>
        <v>320</v>
      </c>
      <c r="H17" s="25">
        <v>0</v>
      </c>
      <c r="J17" s="5">
        <f t="shared" si="1"/>
        <v>0</v>
      </c>
      <c r="L17" s="28">
        <v>300</v>
      </c>
    </row>
    <row r="18" spans="1:12" x14ac:dyDescent="0.25">
      <c r="A18" s="22">
        <v>4180</v>
      </c>
      <c r="B18" s="23" t="s">
        <v>26</v>
      </c>
      <c r="C18" s="36" t="s">
        <v>27</v>
      </c>
      <c r="D18" s="27">
        <v>0</v>
      </c>
      <c r="E18" s="27">
        <v>2000</v>
      </c>
      <c r="F18" s="27">
        <f t="shared" si="2"/>
        <v>2000</v>
      </c>
      <c r="H18" s="25">
        <v>0</v>
      </c>
      <c r="J18" s="5">
        <f t="shared" si="1"/>
        <v>0</v>
      </c>
      <c r="L18" s="28">
        <v>2000</v>
      </c>
    </row>
    <row r="19" spans="1:12" x14ac:dyDescent="0.25">
      <c r="A19" s="22">
        <v>4190</v>
      </c>
      <c r="B19" s="23" t="s">
        <v>28</v>
      </c>
      <c r="D19" s="27">
        <v>9380</v>
      </c>
      <c r="E19" s="27">
        <v>19126</v>
      </c>
      <c r="F19" s="27">
        <f t="shared" si="2"/>
        <v>9746</v>
      </c>
      <c r="H19" s="25">
        <v>0</v>
      </c>
      <c r="J19" s="5">
        <f t="shared" si="1"/>
        <v>9380</v>
      </c>
      <c r="L19" s="28">
        <v>17823</v>
      </c>
    </row>
    <row r="20" spans="1:12" x14ac:dyDescent="0.25">
      <c r="A20" s="22">
        <v>4200</v>
      </c>
      <c r="B20" s="23" t="s">
        <v>29</v>
      </c>
      <c r="D20" s="27">
        <v>1945</v>
      </c>
      <c r="E20" s="27">
        <v>3000</v>
      </c>
      <c r="F20" s="27">
        <f t="shared" si="2"/>
        <v>1055</v>
      </c>
      <c r="H20" s="25">
        <v>1825</v>
      </c>
      <c r="J20" s="5">
        <f t="shared" si="1"/>
        <v>3770</v>
      </c>
      <c r="L20" s="28">
        <v>3000</v>
      </c>
    </row>
    <row r="21" spans="1:12" x14ac:dyDescent="0.25">
      <c r="A21" s="22">
        <v>4210</v>
      </c>
      <c r="B21" s="23" t="s">
        <v>30</v>
      </c>
      <c r="C21" s="36" t="s">
        <v>31</v>
      </c>
      <c r="D21" s="27">
        <v>0</v>
      </c>
      <c r="E21" s="27">
        <v>3555</v>
      </c>
      <c r="F21" s="27">
        <f t="shared" si="2"/>
        <v>3555</v>
      </c>
      <c r="H21" s="25">
        <v>0</v>
      </c>
      <c r="J21" s="5">
        <f t="shared" si="1"/>
        <v>0</v>
      </c>
      <c r="L21" s="28">
        <v>4000</v>
      </c>
    </row>
    <row r="22" spans="1:12" x14ac:dyDescent="0.25">
      <c r="A22" s="22">
        <v>4220</v>
      </c>
      <c r="B22" s="23" t="s">
        <v>32</v>
      </c>
      <c r="D22" s="27">
        <v>0</v>
      </c>
      <c r="E22" s="27">
        <v>1300</v>
      </c>
      <c r="F22" s="27">
        <f t="shared" si="2"/>
        <v>1300</v>
      </c>
      <c r="H22" s="25">
        <v>250</v>
      </c>
      <c r="J22" s="5">
        <f t="shared" si="1"/>
        <v>250</v>
      </c>
      <c r="L22" s="28">
        <v>750</v>
      </c>
    </row>
    <row r="23" spans="1:12" x14ac:dyDescent="0.25">
      <c r="A23" s="22">
        <v>4230</v>
      </c>
      <c r="B23" s="23" t="s">
        <v>33</v>
      </c>
      <c r="D23" s="27">
        <v>0</v>
      </c>
      <c r="E23" s="27">
        <v>480</v>
      </c>
      <c r="F23" s="27">
        <f t="shared" si="2"/>
        <v>480</v>
      </c>
      <c r="H23" s="25">
        <v>0</v>
      </c>
      <c r="J23" s="5">
        <f t="shared" si="1"/>
        <v>0</v>
      </c>
      <c r="L23" s="28">
        <v>600</v>
      </c>
    </row>
    <row r="24" spans="1:12" x14ac:dyDescent="0.25">
      <c r="A24" s="22">
        <v>4240</v>
      </c>
      <c r="B24" s="23" t="s">
        <v>34</v>
      </c>
      <c r="D24" s="27">
        <v>1195</v>
      </c>
      <c r="E24" s="27">
        <v>1574</v>
      </c>
      <c r="F24" s="27">
        <f t="shared" si="2"/>
        <v>379</v>
      </c>
      <c r="H24" s="25">
        <v>110</v>
      </c>
      <c r="J24" s="5">
        <f t="shared" si="1"/>
        <v>1305</v>
      </c>
      <c r="L24" s="28">
        <v>1500</v>
      </c>
    </row>
    <row r="25" spans="1:12" x14ac:dyDescent="0.25">
      <c r="A25" s="22">
        <v>4250</v>
      </c>
      <c r="B25" s="23" t="s">
        <v>35</v>
      </c>
      <c r="C25" s="35" t="s">
        <v>36</v>
      </c>
      <c r="D25" s="27">
        <v>0</v>
      </c>
      <c r="E25" s="27">
        <v>4280</v>
      </c>
      <c r="F25" s="27">
        <f t="shared" si="2"/>
        <v>4280</v>
      </c>
      <c r="H25" s="25">
        <v>0</v>
      </c>
      <c r="J25" s="5">
        <f t="shared" si="1"/>
        <v>0</v>
      </c>
      <c r="L25" s="28">
        <v>7350</v>
      </c>
    </row>
    <row r="26" spans="1:12" x14ac:dyDescent="0.25">
      <c r="A26" s="22">
        <v>4260</v>
      </c>
      <c r="B26" s="23" t="s">
        <v>37</v>
      </c>
      <c r="D26" s="27">
        <v>20</v>
      </c>
      <c r="E26" s="27">
        <v>5000</v>
      </c>
      <c r="F26" s="27">
        <f t="shared" si="2"/>
        <v>4980</v>
      </c>
      <c r="H26" s="25">
        <v>0</v>
      </c>
      <c r="J26" s="5">
        <f t="shared" si="1"/>
        <v>20</v>
      </c>
      <c r="L26" s="28">
        <v>2000</v>
      </c>
    </row>
    <row r="27" spans="1:12" x14ac:dyDescent="0.25">
      <c r="A27" s="22">
        <v>4270</v>
      </c>
      <c r="B27" s="23" t="s">
        <v>38</v>
      </c>
      <c r="D27" s="27">
        <v>722</v>
      </c>
      <c r="E27" s="27">
        <v>10043</v>
      </c>
      <c r="F27" s="27">
        <f t="shared" si="2"/>
        <v>9321</v>
      </c>
      <c r="H27" s="25">
        <v>0</v>
      </c>
      <c r="J27" s="5">
        <f t="shared" si="1"/>
        <v>722</v>
      </c>
      <c r="L27" s="28">
        <v>0</v>
      </c>
    </row>
    <row r="28" spans="1:12" x14ac:dyDescent="0.25">
      <c r="A28" s="22">
        <v>4280</v>
      </c>
      <c r="B28" s="23" t="s">
        <v>39</v>
      </c>
      <c r="D28" s="27">
        <v>0</v>
      </c>
      <c r="E28" s="27">
        <v>1250</v>
      </c>
      <c r="F28" s="27">
        <f t="shared" si="2"/>
        <v>1250</v>
      </c>
      <c r="H28" s="25">
        <v>0</v>
      </c>
      <c r="J28" s="5">
        <f t="shared" si="1"/>
        <v>0</v>
      </c>
      <c r="L28" s="28">
        <v>0</v>
      </c>
    </row>
    <row r="29" spans="1:12" x14ac:dyDescent="0.25">
      <c r="A29" s="37" t="s">
        <v>40</v>
      </c>
      <c r="B29" s="38" t="s">
        <v>41</v>
      </c>
      <c r="C29" s="39" t="s">
        <v>42</v>
      </c>
      <c r="D29" s="27">
        <v>0</v>
      </c>
      <c r="E29" s="27">
        <v>0</v>
      </c>
      <c r="F29" s="27">
        <f t="shared" si="2"/>
        <v>0</v>
      </c>
      <c r="H29" s="25">
        <v>0</v>
      </c>
      <c r="J29" s="5">
        <f t="shared" si="1"/>
        <v>0</v>
      </c>
      <c r="L29" s="28">
        <v>350</v>
      </c>
    </row>
    <row r="30" spans="1:12" x14ac:dyDescent="0.25">
      <c r="C30" s="40" t="s">
        <v>43</v>
      </c>
      <c r="D30" s="29">
        <f>SUM(D11:D29)</f>
        <v>13415</v>
      </c>
      <c r="E30" s="29">
        <f>SUM(E11:E29)</f>
        <v>54854</v>
      </c>
      <c r="F30" s="29">
        <f t="shared" si="2"/>
        <v>41439</v>
      </c>
      <c r="H30" s="30">
        <f>SUM(H11:H29)</f>
        <v>2885</v>
      </c>
      <c r="J30" s="31">
        <f>SUM(J11:J29)</f>
        <v>16300</v>
      </c>
      <c r="L30" s="32">
        <f>SUM(L11:L29)</f>
        <v>42923</v>
      </c>
    </row>
    <row r="31" spans="1:12" x14ac:dyDescent="0.25">
      <c r="L31" s="26"/>
    </row>
    <row r="32" spans="1:12" x14ac:dyDescent="0.25">
      <c r="C32" s="40" t="s">
        <v>44</v>
      </c>
      <c r="D32" s="41">
        <f>SUM(D9-D30)</f>
        <v>142651</v>
      </c>
      <c r="E32" s="41">
        <f>SUM(E9-E30)</f>
        <v>101216</v>
      </c>
      <c r="F32" s="41">
        <f>SUM(F9-F30)</f>
        <v>-41435</v>
      </c>
      <c r="H32" s="42">
        <f>SUM(H9-H30)</f>
        <v>-2885</v>
      </c>
      <c r="J32" s="43">
        <f>SUM(J9-J30)</f>
        <v>139766</v>
      </c>
      <c r="L32" s="44">
        <f>SUM(L9-L30)</f>
        <v>-40413</v>
      </c>
    </row>
    <row r="33" spans="3:12" x14ac:dyDescent="0.25">
      <c r="C33" s="40"/>
      <c r="D33" s="33"/>
      <c r="E33" s="33"/>
      <c r="F33" s="33"/>
      <c r="L33" s="34"/>
    </row>
    <row r="34" spans="3:12" x14ac:dyDescent="0.25">
      <c r="C34" s="40" t="s">
        <v>45</v>
      </c>
      <c r="D34" s="33">
        <f>SUM(D9)</f>
        <v>156066</v>
      </c>
      <c r="E34" s="33">
        <f>SUM(E9)</f>
        <v>156070</v>
      </c>
      <c r="F34" s="33">
        <f t="shared" ref="F34:F36" si="3">SUM(E34-D34)</f>
        <v>4</v>
      </c>
      <c r="H34" s="45">
        <f>SUM(H9)</f>
        <v>0</v>
      </c>
      <c r="J34" s="46">
        <f>SUM(J9)</f>
        <v>156066</v>
      </c>
      <c r="L34" s="34">
        <f>SUM(L9)</f>
        <v>2510</v>
      </c>
    </row>
    <row r="35" spans="3:12" x14ac:dyDescent="0.25">
      <c r="C35" s="40" t="s">
        <v>46</v>
      </c>
      <c r="D35" s="33">
        <f>SUM(D30)</f>
        <v>13415</v>
      </c>
      <c r="E35" s="33">
        <f>SUM(E30)</f>
        <v>54854</v>
      </c>
      <c r="F35" s="33">
        <f t="shared" si="3"/>
        <v>41439</v>
      </c>
      <c r="H35" s="45">
        <f>SUM(H30)</f>
        <v>2885</v>
      </c>
      <c r="J35" s="46">
        <f>SUM(J30)</f>
        <v>16300</v>
      </c>
      <c r="L35" s="34">
        <f>SUM(L30)</f>
        <v>42923</v>
      </c>
    </row>
    <row r="36" spans="3:12" x14ac:dyDescent="0.25">
      <c r="C36" s="47" t="s">
        <v>47</v>
      </c>
      <c r="D36" s="48">
        <f>SUM(D34-D35)</f>
        <v>142651</v>
      </c>
      <c r="E36" s="48">
        <f>SUM(E34-E35)</f>
        <v>101216</v>
      </c>
      <c r="F36" s="48">
        <f t="shared" si="3"/>
        <v>-41435</v>
      </c>
      <c r="H36" s="42">
        <f>SUM(H34-H35)</f>
        <v>-2885</v>
      </c>
      <c r="J36" s="49">
        <f>SUM(J34-J35)</f>
        <v>139766</v>
      </c>
      <c r="L36" s="50">
        <f>SUM(L34-L35)</f>
        <v>-40413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F&amp;G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Beams</dc:creator>
  <cp:lastModifiedBy>Anna Beuden</cp:lastModifiedBy>
  <dcterms:created xsi:type="dcterms:W3CDTF">2021-11-07T11:24:41Z</dcterms:created>
  <dcterms:modified xsi:type="dcterms:W3CDTF">2021-11-09T15:15:36Z</dcterms:modified>
</cp:coreProperties>
</file>